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doni/Downloads/"/>
    </mc:Choice>
  </mc:AlternateContent>
  <xr:revisionPtr revIDLastSave="0" documentId="13_ncr:1_{F952B3E1-A811-9E42-B069-4892B4DDC26F}" xr6:coauthVersionLast="47" xr6:coauthVersionMax="47" xr10:uidLastSave="{00000000-0000-0000-0000-000000000000}"/>
  <bookViews>
    <workbookView xWindow="0" yWindow="500" windowWidth="38000" windowHeight="19000" activeTab="4" xr2:uid="{00000000-000D-0000-FFFF-FFFF00000000}"/>
  </bookViews>
  <sheets>
    <sheet name="Instrucciones" sheetId="1" r:id="rId1"/>
    <sheet name="DAFO Base" sheetId="2" r:id="rId2"/>
    <sheet name="Matriz CAME" sheetId="3" r:id="rId3"/>
    <sheet name="Plan de Acción" sheetId="4" r:id="rId4"/>
    <sheet name="Dashboard" sheetId="5" r:id="rId5"/>
    <sheet name="Listas" sheetId="6" state="hidden" r:id="rId6"/>
  </sheets>
  <definedNames>
    <definedName name="_xlnm._FilterDatabase" localSheetId="2" hidden="1">'Matriz CAME'!$A$1:$N$200</definedName>
    <definedName name="_xlnm._FilterDatabase" localSheetId="3" hidden="1">'Plan de Acción'!$A$1:$L$200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E7" i="5"/>
  <c r="B7" i="5"/>
  <c r="H6" i="5"/>
  <c r="E6" i="5"/>
  <c r="B6" i="5"/>
  <c r="H5" i="5"/>
  <c r="E5" i="5"/>
  <c r="B5" i="5"/>
  <c r="H4" i="5"/>
  <c r="E4" i="5"/>
  <c r="B4" i="5"/>
  <c r="B3" i="5"/>
</calcChain>
</file>

<file path=xl/sharedStrings.xml><?xml version="1.0" encoding="utf-8"?>
<sst xmlns="http://schemas.openxmlformats.org/spreadsheetml/2006/main" count="184" uniqueCount="106">
  <si>
    <t>Plantilla CAME (Corregir, Afrontar, Mantener, Explotar)</t>
  </si>
  <si>
    <t>¿Qué es CAME?</t>
  </si>
  <si>
    <t>CAME es una metodología que convierte el análisis DAFO en acciones concretas:</t>
  </si>
  <si>
    <t>• Corregir debilidades</t>
  </si>
  <si>
    <t>• Afrontar amenazas</t>
  </si>
  <si>
    <t>• Mantener fortalezas</t>
  </si>
  <si>
    <t>• Explotar oportunidades</t>
  </si>
  <si>
    <t>Cómo usar esta plantilla</t>
  </si>
  <si>
    <t>1. Rellena la hoja 'DAFO Base' con tus debilidades, amenazas, fortalezas y oportunidades.</t>
  </si>
  <si>
    <t>2. Pasa a 'Matriz CAME' y define una acción por cada punto relevante del DAFO.</t>
  </si>
  <si>
    <t>3. Asigna responsable, prioridad, impacto, esfuerzo y plazo.</t>
  </si>
  <si>
    <t>4. Usa 'Plan de Acción' para hacer seguimiento operativo.</t>
  </si>
  <si>
    <t>5. Consulta el 'Dashboard' para ver el avance general.</t>
  </si>
  <si>
    <t>Relación DAFO → CAME</t>
  </si>
  <si>
    <t>Debilidades</t>
  </si>
  <si>
    <t>Corregir</t>
  </si>
  <si>
    <t>Amenazas</t>
  </si>
  <si>
    <t>Afrontar</t>
  </si>
  <si>
    <t>Fortalezas</t>
  </si>
  <si>
    <t>Mantener</t>
  </si>
  <si>
    <t>Oportunidades</t>
  </si>
  <si>
    <t>Explotar</t>
  </si>
  <si>
    <t>ID</t>
  </si>
  <si>
    <t>Categoría DAFO</t>
  </si>
  <si>
    <t>Elemento</t>
  </si>
  <si>
    <t>Descripción</t>
  </si>
  <si>
    <t>Impacto (1-5)</t>
  </si>
  <si>
    <t>Observaciones</t>
  </si>
  <si>
    <t>D1</t>
  </si>
  <si>
    <t>Debilidad</t>
  </si>
  <si>
    <t>Baja presencia digital</t>
  </si>
  <si>
    <t>La empresa tiene poca visibilidad online</t>
  </si>
  <si>
    <t>A1</t>
  </si>
  <si>
    <t>Amenaza</t>
  </si>
  <si>
    <t>Competencia con precios agresivos</t>
  </si>
  <si>
    <t>Nuevos competidores reducen márgenes</t>
  </si>
  <si>
    <t>F1</t>
  </si>
  <si>
    <t>Fortaleza</t>
  </si>
  <si>
    <t>Equipo técnico sólido</t>
  </si>
  <si>
    <t>Buen conocimiento del producto/servicio</t>
  </si>
  <si>
    <t>O1</t>
  </si>
  <si>
    <t>Oportunidad</t>
  </si>
  <si>
    <t>Crecimiento del mercado local</t>
  </si>
  <si>
    <t>Aumento de demanda en el segmento</t>
  </si>
  <si>
    <t>Tipo CAME</t>
  </si>
  <si>
    <t>ID DAFO asociado</t>
  </si>
  <si>
    <t>Elemento DAFO asociado</t>
  </si>
  <si>
    <t>Acción propuesta</t>
  </si>
  <si>
    <t>Responsable</t>
  </si>
  <si>
    <t>Prioridad</t>
  </si>
  <si>
    <t>Impacto</t>
  </si>
  <si>
    <t>Esfuerzo</t>
  </si>
  <si>
    <t>Plazo</t>
  </si>
  <si>
    <t>Fecha objetivo</t>
  </si>
  <si>
    <t>Estado</t>
  </si>
  <si>
    <t>Indicador / KPI</t>
  </si>
  <si>
    <t>C1</t>
  </si>
  <si>
    <t>Definir plan de contenidos y SEO</t>
  </si>
  <si>
    <t>Marketing</t>
  </si>
  <si>
    <t>Alta</t>
  </si>
  <si>
    <t>Alto</t>
  </si>
  <si>
    <t>Medio</t>
  </si>
  <si>
    <t>90 días</t>
  </si>
  <si>
    <t>Pendiente</t>
  </si>
  <si>
    <t>Tráfico web / leads</t>
  </si>
  <si>
    <t>AF1</t>
  </si>
  <si>
    <t>Rediseñar propuesta de valor</t>
  </si>
  <si>
    <t>Dirección</t>
  </si>
  <si>
    <t>60 días</t>
  </si>
  <si>
    <t>En curso</t>
  </si>
  <si>
    <t>Tasa de conversión</t>
  </si>
  <si>
    <t>M1</t>
  </si>
  <si>
    <t>Programa interno de formación continua</t>
  </si>
  <si>
    <t>RRHH</t>
  </si>
  <si>
    <t>Media</t>
  </si>
  <si>
    <t>Trimestral</t>
  </si>
  <si>
    <t>Horas de formación</t>
  </si>
  <si>
    <t>E1</t>
  </si>
  <si>
    <t>Lanzar campaña comercial segmentada</t>
  </si>
  <si>
    <t>Ventas</t>
  </si>
  <si>
    <t>30 días</t>
  </si>
  <si>
    <t>Nuevos clientes</t>
  </si>
  <si>
    <t>ID Acción</t>
  </si>
  <si>
    <t>Acción</t>
  </si>
  <si>
    <t>Fecha inicio</t>
  </si>
  <si>
    <t>Fecha fin</t>
  </si>
  <si>
    <t>% Avance</t>
  </si>
  <si>
    <t>KPI</t>
  </si>
  <si>
    <t>Resultado esperado</t>
  </si>
  <si>
    <t>Aumentar visibilidad digital</t>
  </si>
  <si>
    <t>Reducir impacto competitivo</t>
  </si>
  <si>
    <t>Dashboard CAME</t>
  </si>
  <si>
    <t>Total acciones</t>
  </si>
  <si>
    <t>Nº acciones</t>
  </si>
  <si>
    <t>Pendientes</t>
  </si>
  <si>
    <t>Completadas</t>
  </si>
  <si>
    <t>Completada</t>
  </si>
  <si>
    <t>Alta prioridad</t>
  </si>
  <si>
    <t>Bloqueada</t>
  </si>
  <si>
    <t>Impacto/Esfuerzo</t>
  </si>
  <si>
    <t>Baja</t>
  </si>
  <si>
    <t>Bajo</t>
  </si>
  <si>
    <t>Semestral</t>
  </si>
  <si>
    <t>Anual</t>
  </si>
  <si>
    <t>Vía</t>
  </si>
  <si>
    <t>https://itworks4humans.com/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</si>
</sst>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4"/>
      <color theme="0"/>
      <name val="Calibri (Cuerpo)"/>
    </font>
    <font>
      <sz val="11"/>
      <color theme="0"/>
      <name val="Calibri (Cuerpo)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86A6A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3" fillId="2" borderId="0" xfId="0" applyFont="1" applyFill="1"/>
    <xf numFmtId="0" fontId="4" fillId="2" borderId="0" xfId="0" applyFont="1" applyFill="1"/>
    <xf numFmtId="0" fontId="5" fillId="0" borderId="0" xfId="1"/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/>
  </cellXfs>
  <cellStyles count="2">
    <cellStyle name="Hipervínculo" xfId="1" builtinId="8"/>
    <cellStyle name="Normal" xfId="0" builtinId="0"/>
  </cellStyles>
  <dxfs count="8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CE4D6"/>
          <bgColor rgb="FFFCE4D6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colors>
    <mruColors>
      <color rgb="FF086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Acciones por tipo CAME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Dashboard!$E$3</c:f>
              <c:strCache>
                <c:ptCount val="1"/>
                <c:pt idx="0">
                  <c:v>Nº acciones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Dashboard!$D$4:$D$7</c:f>
              <c:strCache>
                <c:ptCount val="4"/>
                <c:pt idx="0">
                  <c:v>Corregir</c:v>
                </c:pt>
                <c:pt idx="1">
                  <c:v>Afrontar</c:v>
                </c:pt>
                <c:pt idx="2">
                  <c:v>Mantener</c:v>
                </c:pt>
                <c:pt idx="3">
                  <c:v>Explotar</c:v>
                </c:pt>
              </c:strCache>
            </c:strRef>
          </c:cat>
          <c:val>
            <c:numRef>
              <c:f>Dashboard!$E$4:$E$7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A-3A40-993E-F60E50038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Tipo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Nº acciones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Estado de acciones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Dashboard!$H$3</c:f>
              <c:strCache>
                <c:ptCount val="1"/>
                <c:pt idx="0">
                  <c:v>Nº acciones</c:v>
                </c:pt>
              </c:strCache>
            </c:strRef>
          </c:tx>
          <c:spPr>
            <a:ln>
              <a:prstDash val="solid"/>
            </a:ln>
          </c:spPr>
          <c:cat>
            <c:strRef>
              <c:f>Dashboard!$G$4:$G$7</c:f>
              <c:strCache>
                <c:ptCount val="4"/>
                <c:pt idx="0">
                  <c:v>Pendiente</c:v>
                </c:pt>
                <c:pt idx="1">
                  <c:v>En curso</c:v>
                </c:pt>
                <c:pt idx="2">
                  <c:v>Completada</c:v>
                </c:pt>
                <c:pt idx="3">
                  <c:v>Bloqueada</c:v>
                </c:pt>
              </c:strCache>
            </c:strRef>
          </c:cat>
          <c:val>
            <c:numRef>
              <c:f>Dashboard!$H$4:$H$7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742-AA64-BA9090F21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12</xdr:col>
      <xdr:colOff>292100</xdr:colOff>
      <xdr:row>13</xdr:row>
      <xdr:rowOff>76200</xdr:rowOff>
    </xdr:to>
    <xdr:pic>
      <xdr:nvPicPr>
        <xdr:cNvPr id="2" name="Imagen 1" descr="It Works 4 Humans">
          <a:extLst>
            <a:ext uri="{FF2B5EF4-FFF2-40B4-BE49-F238E27FC236}">
              <a16:creationId xmlns:a16="http://schemas.microsoft.com/office/drawing/2014/main" id="{CD21A482-44EC-804B-1233-CEADEDB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0"/>
          <a:ext cx="7023100" cy="260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0</xdr:colOff>
      <xdr:row>9</xdr:row>
      <xdr:rowOff>0</xdr:rowOff>
    </xdr:from>
    <xdr:ext cx="360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works4humans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F24" sqref="F24"/>
    </sheetView>
  </sheetViews>
  <sheetFormatPr baseColWidth="10" defaultColWidth="8.83203125" defaultRowHeight="15" x14ac:dyDescent="0.2"/>
  <cols>
    <col min="1" max="1" width="60" customWidth="1"/>
    <col min="2" max="2" width="25" customWidth="1"/>
  </cols>
  <sheetData>
    <row r="1" spans="1:2" ht="19" x14ac:dyDescent="0.25">
      <c r="A1" s="3" t="s">
        <v>0</v>
      </c>
      <c r="B1" s="4"/>
    </row>
    <row r="3" spans="1:2" x14ac:dyDescent="0.2">
      <c r="A3" s="1" t="s">
        <v>1</v>
      </c>
    </row>
    <row r="4" spans="1:2" x14ac:dyDescent="0.2">
      <c r="A4" t="s">
        <v>2</v>
      </c>
    </row>
    <row r="6" spans="1:2" x14ac:dyDescent="0.2">
      <c r="A6" t="s">
        <v>3</v>
      </c>
    </row>
    <row r="7" spans="1:2" x14ac:dyDescent="0.2">
      <c r="A7" t="s">
        <v>4</v>
      </c>
    </row>
    <row r="8" spans="1:2" x14ac:dyDescent="0.2">
      <c r="A8" t="s">
        <v>5</v>
      </c>
    </row>
    <row r="9" spans="1:2" x14ac:dyDescent="0.2">
      <c r="A9" t="s">
        <v>6</v>
      </c>
    </row>
    <row r="11" spans="1:2" x14ac:dyDescent="0.2">
      <c r="A11" s="1" t="s">
        <v>7</v>
      </c>
    </row>
    <row r="12" spans="1:2" x14ac:dyDescent="0.2">
      <c r="A12" t="s">
        <v>8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5" x14ac:dyDescent="0.2">
      <c r="D17" t="s">
        <v>104</v>
      </c>
      <c r="E17" s="5" t="s">
        <v>105</v>
      </c>
    </row>
    <row r="19" spans="1:5" x14ac:dyDescent="0.2">
      <c r="A19" s="1" t="s">
        <v>13</v>
      </c>
    </row>
    <row r="20" spans="1:5" x14ac:dyDescent="0.2">
      <c r="A20" t="s">
        <v>14</v>
      </c>
      <c r="B20" t="s">
        <v>15</v>
      </c>
    </row>
    <row r="21" spans="1:5" x14ac:dyDescent="0.2">
      <c r="A21" t="s">
        <v>16</v>
      </c>
      <c r="B21" t="s">
        <v>17</v>
      </c>
    </row>
    <row r="22" spans="1:5" x14ac:dyDescent="0.2">
      <c r="A22" t="s">
        <v>18</v>
      </c>
      <c r="B22" t="s">
        <v>19</v>
      </c>
    </row>
    <row r="23" spans="1:5" x14ac:dyDescent="0.2">
      <c r="A23" t="s">
        <v>20</v>
      </c>
      <c r="B23" t="s">
        <v>21</v>
      </c>
    </row>
  </sheetData>
  <hyperlinks>
    <hyperlink ref="E17" r:id="rId1" xr:uid="{5C4582CE-7659-9E45-82E6-34B422666BE4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selection sqref="A1:F1"/>
    </sheetView>
  </sheetViews>
  <sheetFormatPr baseColWidth="10" defaultColWidth="8.83203125" defaultRowHeight="15" x14ac:dyDescent="0.2"/>
  <cols>
    <col min="1" max="1" width="10" customWidth="1"/>
    <col min="2" max="2" width="18" customWidth="1"/>
    <col min="3" max="3" width="30" customWidth="1"/>
    <col min="4" max="4" width="45" customWidth="1"/>
    <col min="5" max="5" width="15" customWidth="1"/>
    <col min="6" max="6" width="25" customWidth="1"/>
  </cols>
  <sheetData>
    <row r="1" spans="1:6" ht="16" x14ac:dyDescent="0.2">
      <c r="A1" s="6" t="s">
        <v>22</v>
      </c>
      <c r="B1" s="6" t="s">
        <v>23</v>
      </c>
      <c r="C1" s="6" t="s">
        <v>24</v>
      </c>
      <c r="D1" s="6" t="s">
        <v>25</v>
      </c>
      <c r="E1" s="6" t="s">
        <v>26</v>
      </c>
      <c r="F1" s="6" t="s">
        <v>27</v>
      </c>
    </row>
    <row r="2" spans="1:6" ht="16" x14ac:dyDescent="0.2">
      <c r="A2" s="2" t="s">
        <v>28</v>
      </c>
      <c r="B2" s="2" t="s">
        <v>29</v>
      </c>
      <c r="C2" s="2" t="s">
        <v>30</v>
      </c>
      <c r="D2" s="2" t="s">
        <v>31</v>
      </c>
      <c r="E2" s="2">
        <v>4</v>
      </c>
      <c r="F2" s="2"/>
    </row>
    <row r="3" spans="1:6" ht="16" x14ac:dyDescent="0.2">
      <c r="A3" s="2" t="s">
        <v>32</v>
      </c>
      <c r="B3" s="2" t="s">
        <v>33</v>
      </c>
      <c r="C3" s="2" t="s">
        <v>34</v>
      </c>
      <c r="D3" s="2" t="s">
        <v>35</v>
      </c>
      <c r="E3" s="2">
        <v>5</v>
      </c>
      <c r="F3" s="2"/>
    </row>
    <row r="4" spans="1:6" ht="16" x14ac:dyDescent="0.2">
      <c r="A4" s="2" t="s">
        <v>36</v>
      </c>
      <c r="B4" s="2" t="s">
        <v>37</v>
      </c>
      <c r="C4" s="2" t="s">
        <v>38</v>
      </c>
      <c r="D4" s="2" t="s">
        <v>39</v>
      </c>
      <c r="E4" s="2">
        <v>4</v>
      </c>
      <c r="F4" s="2"/>
    </row>
    <row r="5" spans="1:6" ht="16" x14ac:dyDescent="0.2">
      <c r="A5" s="2" t="s">
        <v>40</v>
      </c>
      <c r="B5" s="2" t="s">
        <v>41</v>
      </c>
      <c r="C5" s="2" t="s">
        <v>42</v>
      </c>
      <c r="D5" s="2" t="s">
        <v>43</v>
      </c>
      <c r="E5" s="2">
        <v>5</v>
      </c>
      <c r="F5" s="2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Listas!$B$2:$B$5</xm:f>
          </x14:formula1>
          <xm:sqref>B2:B200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"/>
  <sheetViews>
    <sheetView workbookViewId="0">
      <pane ySplit="1" topLeftCell="A2" activePane="bottomLeft" state="frozen"/>
      <selection pane="bottomLeft" sqref="A1:N1"/>
    </sheetView>
  </sheetViews>
  <sheetFormatPr baseColWidth="10" defaultColWidth="8.83203125" defaultRowHeight="15" x14ac:dyDescent="0.2"/>
  <cols>
    <col min="1" max="1" width="10" customWidth="1"/>
    <col min="2" max="3" width="16" customWidth="1"/>
    <col min="4" max="4" width="28" customWidth="1"/>
    <col min="5" max="5" width="40" customWidth="1"/>
    <col min="6" max="6" width="18" customWidth="1"/>
    <col min="7" max="9" width="12" customWidth="1"/>
    <col min="10" max="12" width="14" customWidth="1"/>
    <col min="13" max="13" width="22" customWidth="1"/>
    <col min="14" max="14" width="24" customWidth="1"/>
  </cols>
  <sheetData>
    <row r="1" spans="1:14" ht="16" x14ac:dyDescent="0.2">
      <c r="A1" s="6" t="s">
        <v>22</v>
      </c>
      <c r="B1" s="6" t="s">
        <v>44</v>
      </c>
      <c r="C1" s="6" t="s">
        <v>45</v>
      </c>
      <c r="D1" s="6" t="s">
        <v>46</v>
      </c>
      <c r="E1" s="6" t="s">
        <v>47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  <c r="L1" s="6" t="s">
        <v>54</v>
      </c>
      <c r="M1" s="6" t="s">
        <v>55</v>
      </c>
      <c r="N1" s="6" t="s">
        <v>27</v>
      </c>
    </row>
    <row r="2" spans="1:14" ht="16" x14ac:dyDescent="0.2">
      <c r="A2" s="2" t="s">
        <v>56</v>
      </c>
      <c r="B2" s="2" t="s">
        <v>15</v>
      </c>
      <c r="C2" s="2" t="s">
        <v>28</v>
      </c>
      <c r="D2" s="2" t="s">
        <v>30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/>
      <c r="L2" s="2" t="s">
        <v>63</v>
      </c>
      <c r="M2" s="2" t="s">
        <v>64</v>
      </c>
      <c r="N2" s="2"/>
    </row>
    <row r="3" spans="1:14" ht="16" x14ac:dyDescent="0.2">
      <c r="A3" s="2" t="s">
        <v>65</v>
      </c>
      <c r="B3" s="2" t="s">
        <v>17</v>
      </c>
      <c r="C3" s="2" t="s">
        <v>32</v>
      </c>
      <c r="D3" s="2" t="s">
        <v>34</v>
      </c>
      <c r="E3" s="2" t="s">
        <v>66</v>
      </c>
      <c r="F3" s="2" t="s">
        <v>67</v>
      </c>
      <c r="G3" s="2" t="s">
        <v>59</v>
      </c>
      <c r="H3" s="2" t="s">
        <v>60</v>
      </c>
      <c r="I3" s="2" t="s">
        <v>60</v>
      </c>
      <c r="J3" s="2" t="s">
        <v>68</v>
      </c>
      <c r="K3" s="2"/>
      <c r="L3" s="2" t="s">
        <v>69</v>
      </c>
      <c r="M3" s="2" t="s">
        <v>70</v>
      </c>
      <c r="N3" s="2"/>
    </row>
    <row r="4" spans="1:14" ht="16" x14ac:dyDescent="0.2">
      <c r="A4" s="2" t="s">
        <v>71</v>
      </c>
      <c r="B4" s="2" t="s">
        <v>19</v>
      </c>
      <c r="C4" s="2" t="s">
        <v>36</v>
      </c>
      <c r="D4" s="2" t="s">
        <v>38</v>
      </c>
      <c r="E4" s="2" t="s">
        <v>72</v>
      </c>
      <c r="F4" s="2" t="s">
        <v>73</v>
      </c>
      <c r="G4" s="2" t="s">
        <v>74</v>
      </c>
      <c r="H4" s="2" t="s">
        <v>61</v>
      </c>
      <c r="I4" s="2" t="s">
        <v>61</v>
      </c>
      <c r="J4" s="2" t="s">
        <v>75</v>
      </c>
      <c r="K4" s="2"/>
      <c r="L4" s="2" t="s">
        <v>63</v>
      </c>
      <c r="M4" s="2" t="s">
        <v>76</v>
      </c>
      <c r="N4" s="2"/>
    </row>
    <row r="5" spans="1:14" ht="16" x14ac:dyDescent="0.2">
      <c r="A5" s="2" t="s">
        <v>77</v>
      </c>
      <c r="B5" s="2" t="s">
        <v>21</v>
      </c>
      <c r="C5" s="2" t="s">
        <v>40</v>
      </c>
      <c r="D5" s="2" t="s">
        <v>42</v>
      </c>
      <c r="E5" s="2" t="s">
        <v>78</v>
      </c>
      <c r="F5" s="2" t="s">
        <v>79</v>
      </c>
      <c r="G5" s="2" t="s">
        <v>59</v>
      </c>
      <c r="H5" s="2" t="s">
        <v>60</v>
      </c>
      <c r="I5" s="2" t="s">
        <v>61</v>
      </c>
      <c r="J5" s="2" t="s">
        <v>80</v>
      </c>
      <c r="K5" s="2"/>
      <c r="L5" s="2" t="s">
        <v>63</v>
      </c>
      <c r="M5" s="2" t="s">
        <v>81</v>
      </c>
      <c r="N5" s="2"/>
    </row>
  </sheetData>
  <autoFilter ref="A1:N200" xr:uid="{00000000-0009-0000-0000-000002000000}"/>
  <conditionalFormatting sqref="G2:G200">
    <cfRule type="cellIs" dxfId="7" priority="4" operator="equal">
      <formula>"Alta"</formula>
    </cfRule>
  </conditionalFormatting>
  <conditionalFormatting sqref="L2:L200">
    <cfRule type="cellIs" dxfId="6" priority="1" operator="equal">
      <formula>"Completada"</formula>
    </cfRule>
    <cfRule type="cellIs" dxfId="5" priority="2" operator="equal">
      <formula>"En curso"</formula>
    </cfRule>
    <cfRule type="cellIs" dxfId="4" priority="3" operator="equal">
      <formula>"Pendiente"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200-000000000000}">
          <x14:formula1>
            <xm:f>Listas!$A$2:$A$5</xm:f>
          </x14:formula1>
          <xm:sqref>B2:B200</xm:sqref>
        </x14:dataValidation>
        <x14:dataValidation type="list" allowBlank="1" xr:uid="{00000000-0002-0000-0200-000001000000}">
          <x14:formula1>
            <xm:f>Listas!$C$2:$C$4</xm:f>
          </x14:formula1>
          <xm:sqref>G2:G200</xm:sqref>
        </x14:dataValidation>
        <x14:dataValidation type="list" allowBlank="1" xr:uid="{00000000-0002-0000-0200-000002000000}">
          <x14:formula1>
            <xm:f>Listas!$D$2:$D$4</xm:f>
          </x14:formula1>
          <xm:sqref>H2:I200</xm:sqref>
        </x14:dataValidation>
        <x14:dataValidation type="list" allowBlank="1" xr:uid="{00000000-0002-0000-0200-000004000000}">
          <x14:formula1>
            <xm:f>Listas!$F$2:$F$7</xm:f>
          </x14:formula1>
          <xm:sqref>J2:J200</xm:sqref>
        </x14:dataValidation>
        <x14:dataValidation type="list" allowBlank="1" xr:uid="{00000000-0002-0000-0200-000005000000}">
          <x14:formula1>
            <xm:f>Listas!$E$2:$E$5</xm:f>
          </x14:formula1>
          <xm:sqref>L2:L200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"/>
  <sheetViews>
    <sheetView workbookViewId="0">
      <pane ySplit="1" topLeftCell="A2" activePane="bottomLeft" state="frozen"/>
      <selection pane="bottomLeft" sqref="A1:L1"/>
    </sheetView>
  </sheetViews>
  <sheetFormatPr baseColWidth="10" defaultColWidth="8.83203125" defaultRowHeight="15" x14ac:dyDescent="0.2"/>
  <cols>
    <col min="1" max="1" width="12" customWidth="1"/>
    <col min="2" max="2" width="38" customWidth="1"/>
    <col min="3" max="3" width="14" customWidth="1"/>
    <col min="4" max="4" width="18" customWidth="1"/>
    <col min="5" max="7" width="14" customWidth="1"/>
    <col min="8" max="9" width="12" customWidth="1"/>
    <col min="10" max="10" width="22" customWidth="1"/>
    <col min="11" max="11" width="28" customWidth="1"/>
    <col min="12" max="12" width="24" customWidth="1"/>
  </cols>
  <sheetData>
    <row r="1" spans="1:12" ht="16" x14ac:dyDescent="0.2">
      <c r="A1" s="6" t="s">
        <v>82</v>
      </c>
      <c r="B1" s="6" t="s">
        <v>83</v>
      </c>
      <c r="C1" s="6" t="s">
        <v>44</v>
      </c>
      <c r="D1" s="6" t="s">
        <v>48</v>
      </c>
      <c r="E1" s="6" t="s">
        <v>84</v>
      </c>
      <c r="F1" s="6" t="s">
        <v>85</v>
      </c>
      <c r="G1" s="6" t="s">
        <v>54</v>
      </c>
      <c r="H1" s="6" t="s">
        <v>86</v>
      </c>
      <c r="I1" s="6" t="s">
        <v>49</v>
      </c>
      <c r="J1" s="6" t="s">
        <v>87</v>
      </c>
      <c r="K1" s="6" t="s">
        <v>88</v>
      </c>
      <c r="L1" s="6" t="s">
        <v>27</v>
      </c>
    </row>
    <row r="2" spans="1:12" ht="16" x14ac:dyDescent="0.2">
      <c r="A2" s="2" t="s">
        <v>56</v>
      </c>
      <c r="B2" s="2" t="s">
        <v>57</v>
      </c>
      <c r="C2" s="2" t="s">
        <v>15</v>
      </c>
      <c r="D2" s="2" t="s">
        <v>58</v>
      </c>
      <c r="E2" s="2"/>
      <c r="F2" s="2"/>
      <c r="G2" s="2" t="s">
        <v>63</v>
      </c>
      <c r="H2" s="2">
        <v>0</v>
      </c>
      <c r="I2" s="2" t="s">
        <v>59</v>
      </c>
      <c r="J2" s="2" t="s">
        <v>64</v>
      </c>
      <c r="K2" s="2" t="s">
        <v>89</v>
      </c>
      <c r="L2" s="2"/>
    </row>
    <row r="3" spans="1:12" ht="16" x14ac:dyDescent="0.2">
      <c r="A3" s="2" t="s">
        <v>65</v>
      </c>
      <c r="B3" s="2" t="s">
        <v>66</v>
      </c>
      <c r="C3" s="2" t="s">
        <v>17</v>
      </c>
      <c r="D3" s="2" t="s">
        <v>67</v>
      </c>
      <c r="E3" s="2"/>
      <c r="F3" s="2"/>
      <c r="G3" s="2" t="s">
        <v>69</v>
      </c>
      <c r="H3" s="2">
        <v>35</v>
      </c>
      <c r="I3" s="2" t="s">
        <v>59</v>
      </c>
      <c r="J3" s="2" t="s">
        <v>70</v>
      </c>
      <c r="K3" s="2" t="s">
        <v>90</v>
      </c>
      <c r="L3" s="2"/>
    </row>
  </sheetData>
  <autoFilter ref="A1:L200" xr:uid="{00000000-0009-0000-0000-000003000000}"/>
  <conditionalFormatting sqref="G2:G200">
    <cfRule type="cellIs" dxfId="3" priority="1" operator="equal">
      <formula>"Completada"</formula>
    </cfRule>
    <cfRule type="cellIs" dxfId="2" priority="2" operator="equal">
      <formula>"En curso"</formula>
    </cfRule>
    <cfRule type="cellIs" dxfId="1" priority="3" operator="equal">
      <formula>"Pendiente"</formula>
    </cfRule>
  </conditionalFormatting>
  <conditionalFormatting sqref="I2:I200">
    <cfRule type="cellIs" dxfId="0" priority="4" operator="equal">
      <formula>"Alta"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300-000000000000}">
          <x14:formula1>
            <xm:f>Listas!$A$2:$A$5</xm:f>
          </x14:formula1>
          <xm:sqref>C2:C200</xm:sqref>
        </x14:dataValidation>
        <x14:dataValidation type="list" allowBlank="1" xr:uid="{00000000-0002-0000-0300-000001000000}">
          <x14:formula1>
            <xm:f>Listas!$E$2:$E$5</xm:f>
          </x14:formula1>
          <xm:sqref>G2:G200</xm:sqref>
        </x14:dataValidation>
        <x14:dataValidation type="list" allowBlank="1" xr:uid="{00000000-0002-0000-0300-000002000000}">
          <x14:formula1>
            <xm:f>Listas!$C$2:$C$4</xm:f>
          </x14:formula1>
          <xm:sqref>I2:I200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tabSelected="1" workbookViewId="0">
      <selection activeCell="L18" sqref="L18"/>
    </sheetView>
  </sheetViews>
  <sheetFormatPr baseColWidth="10" defaultColWidth="8.83203125" defaultRowHeight="15" x14ac:dyDescent="0.2"/>
  <cols>
    <col min="1" max="1" width="22" customWidth="1"/>
    <col min="2" max="2" width="14" customWidth="1"/>
    <col min="4" max="4" width="18" customWidth="1"/>
    <col min="5" max="5" width="12" customWidth="1"/>
    <col min="7" max="7" width="16" customWidth="1"/>
    <col min="8" max="8" width="12" customWidth="1"/>
  </cols>
  <sheetData>
    <row r="1" spans="1:8" ht="19" x14ac:dyDescent="0.25">
      <c r="A1" s="8" t="s">
        <v>91</v>
      </c>
    </row>
    <row r="3" spans="1:8" x14ac:dyDescent="0.2">
      <c r="A3" s="1" t="s">
        <v>92</v>
      </c>
      <c r="B3">
        <f>COUNTA('Matriz CAME'!A:A)-1</f>
        <v>4</v>
      </c>
      <c r="D3" s="7" t="s">
        <v>44</v>
      </c>
      <c r="E3" s="7" t="s">
        <v>93</v>
      </c>
      <c r="G3" s="7" t="s">
        <v>54</v>
      </c>
      <c r="H3" s="7" t="s">
        <v>93</v>
      </c>
    </row>
    <row r="4" spans="1:8" x14ac:dyDescent="0.2">
      <c r="A4" s="1" t="s">
        <v>94</v>
      </c>
      <c r="B4">
        <f>COUNTIF('Matriz CAME'!L:L,"Pendiente")</f>
        <v>3</v>
      </c>
      <c r="D4" t="s">
        <v>15</v>
      </c>
      <c r="E4">
        <f>COUNTIF('Matriz CAME'!B:B,"Corregir")</f>
        <v>1</v>
      </c>
      <c r="G4" t="s">
        <v>63</v>
      </c>
      <c r="H4">
        <f>COUNTIF('Matriz CAME'!L:L,"Pendiente")</f>
        <v>3</v>
      </c>
    </row>
    <row r="5" spans="1:8" x14ac:dyDescent="0.2">
      <c r="A5" s="1" t="s">
        <v>69</v>
      </c>
      <c r="B5">
        <f>COUNTIF('Matriz CAME'!L:L,"En curso")</f>
        <v>1</v>
      </c>
      <c r="D5" t="s">
        <v>17</v>
      </c>
      <c r="E5">
        <f>COUNTIF('Matriz CAME'!B:B,"Afrontar")</f>
        <v>1</v>
      </c>
      <c r="G5" t="s">
        <v>69</v>
      </c>
      <c r="H5">
        <f>COUNTIF('Matriz CAME'!L:L,"En curso")</f>
        <v>1</v>
      </c>
    </row>
    <row r="6" spans="1:8" x14ac:dyDescent="0.2">
      <c r="A6" s="1" t="s">
        <v>95</v>
      </c>
      <c r="B6">
        <f>COUNTIF('Matriz CAME'!L:L,"Completada")</f>
        <v>0</v>
      </c>
      <c r="D6" t="s">
        <v>19</v>
      </c>
      <c r="E6">
        <f>COUNTIF('Matriz CAME'!B:B,"Mantener")</f>
        <v>1</v>
      </c>
      <c r="G6" t="s">
        <v>96</v>
      </c>
      <c r="H6">
        <f>COUNTIF('Matriz CAME'!L:L,"Completada")</f>
        <v>0</v>
      </c>
    </row>
    <row r="7" spans="1:8" x14ac:dyDescent="0.2">
      <c r="A7" s="1" t="s">
        <v>97</v>
      </c>
      <c r="B7">
        <f>COUNTIF('Matriz CAME'!G:G,"Alta")</f>
        <v>3</v>
      </c>
      <c r="D7" t="s">
        <v>21</v>
      </c>
      <c r="E7">
        <f>COUNTIF('Matriz CAME'!B:B,"Explotar")</f>
        <v>1</v>
      </c>
      <c r="G7" t="s">
        <v>98</v>
      </c>
      <c r="H7">
        <f>COUNTIF('Matriz CAME'!L:L,"Bloqueada")</f>
        <v>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/>
  </sheetViews>
  <sheetFormatPr baseColWidth="10" defaultColWidth="8.83203125" defaultRowHeight="15" x14ac:dyDescent="0.2"/>
  <cols>
    <col min="1" max="1" width="16" customWidth="1"/>
    <col min="2" max="2" width="18" customWidth="1"/>
    <col min="3" max="3" width="12" customWidth="1"/>
    <col min="4" max="4" width="16" customWidth="1"/>
    <col min="5" max="6" width="14" customWidth="1"/>
  </cols>
  <sheetData>
    <row r="1" spans="1:6" x14ac:dyDescent="0.2">
      <c r="A1" s="1" t="s">
        <v>44</v>
      </c>
      <c r="B1" s="1" t="s">
        <v>23</v>
      </c>
      <c r="C1" s="1" t="s">
        <v>49</v>
      </c>
      <c r="D1" s="1" t="s">
        <v>99</v>
      </c>
      <c r="E1" s="1" t="s">
        <v>54</v>
      </c>
      <c r="F1" s="1" t="s">
        <v>52</v>
      </c>
    </row>
    <row r="2" spans="1:6" x14ac:dyDescent="0.2">
      <c r="A2" t="s">
        <v>15</v>
      </c>
      <c r="B2" t="s">
        <v>29</v>
      </c>
      <c r="C2" t="s">
        <v>59</v>
      </c>
      <c r="D2" t="s">
        <v>60</v>
      </c>
      <c r="E2" t="s">
        <v>63</v>
      </c>
      <c r="F2" t="s">
        <v>80</v>
      </c>
    </row>
    <row r="3" spans="1:6" x14ac:dyDescent="0.2">
      <c r="A3" t="s">
        <v>17</v>
      </c>
      <c r="B3" t="s">
        <v>33</v>
      </c>
      <c r="C3" t="s">
        <v>74</v>
      </c>
      <c r="D3" t="s">
        <v>61</v>
      </c>
      <c r="E3" t="s">
        <v>69</v>
      </c>
      <c r="F3" t="s">
        <v>68</v>
      </c>
    </row>
    <row r="4" spans="1:6" x14ac:dyDescent="0.2">
      <c r="A4" t="s">
        <v>19</v>
      </c>
      <c r="B4" t="s">
        <v>37</v>
      </c>
      <c r="C4" t="s">
        <v>100</v>
      </c>
      <c r="D4" t="s">
        <v>101</v>
      </c>
      <c r="E4" t="s">
        <v>96</v>
      </c>
      <c r="F4" t="s">
        <v>62</v>
      </c>
    </row>
    <row r="5" spans="1:6" x14ac:dyDescent="0.2">
      <c r="A5" t="s">
        <v>21</v>
      </c>
      <c r="B5" t="s">
        <v>41</v>
      </c>
      <c r="E5" t="s">
        <v>98</v>
      </c>
      <c r="F5" t="s">
        <v>75</v>
      </c>
    </row>
    <row r="6" spans="1:6" x14ac:dyDescent="0.2">
      <c r="F6" t="s">
        <v>102</v>
      </c>
    </row>
    <row r="7" spans="1:6" x14ac:dyDescent="0.2">
      <c r="F7" t="s">
        <v>103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Instrucciones</vt:lpstr>
      <vt:lpstr>DAFO Base</vt:lpstr>
      <vt:lpstr>Matriz CAME</vt:lpstr>
      <vt:lpstr>Plan de Acción</vt:lpstr>
      <vt:lpstr>Dashboard</vt:lpstr>
      <vt:lpstr>Listas</vt:lpstr>
    </vt:vector>
  </TitlesOfParts>
  <Manager/>
  <Company>itworks4humans.com</Company>
  <LinksUpToDate>false</LinksUpToDate>
  <SharedDoc>false</SharedDoc>
  <HyperlinkBase>itworks4humans.com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CAME itworks4humans.com</dc:title>
  <dc:subject/>
  <dc:creator>It Works 4 Humans</dc:creator>
  <cp:keywords/>
  <dc:description/>
  <cp:lastModifiedBy>Martin Santamaria, Andoni</cp:lastModifiedBy>
  <dcterms:created xsi:type="dcterms:W3CDTF">2026-04-02T19:00:04Z</dcterms:created>
  <dcterms:modified xsi:type="dcterms:W3CDTF">2026-04-02T19:13:39Z</dcterms:modified>
  <cp:category/>
</cp:coreProperties>
</file>